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G:\.shortcut-targets-by-id\1rp3lL_AkD0NMABm7V3oQA2PbIDyP3vKJ\Rehabilitacion\WEBS\VILLANUEVA10\descargas\"/>
    </mc:Choice>
  </mc:AlternateContent>
  <xr:revisionPtr revIDLastSave="0" documentId="13_ncr:1_{2F7305EA-7ED9-414F-B85D-AA031D81ECEB}" xr6:coauthVersionLast="47" xr6:coauthVersionMax="47" xr10:uidLastSave="{00000000-0000-0000-0000-000000000000}"/>
  <bookViews>
    <workbookView xWindow="-28920" yWindow="3885" windowWidth="29040" windowHeight="15720" xr2:uid="{00000000-000D-0000-FFFF-FFFF00000000}"/>
  </bookViews>
  <sheets>
    <sheet name="Simulado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OVRjDXq1yo68vPmlJR+MKQ+EyjTg9mB0Bz0g6I3oTjU="/>
    </ext>
  </extLst>
</workbook>
</file>

<file path=xl/calcChain.xml><?xml version="1.0" encoding="utf-8"?>
<calcChain xmlns="http://schemas.openxmlformats.org/spreadsheetml/2006/main">
  <c r="D15" i="1" l="1"/>
  <c r="D7" i="1"/>
  <c r="D8" i="1" s="1"/>
  <c r="D11" i="1" s="1"/>
  <c r="D13" i="1" l="1"/>
  <c r="D20" i="1" s="1"/>
  <c r="D16" i="1"/>
</calcChain>
</file>

<file path=xl/sharedStrings.xml><?xml version="1.0" encoding="utf-8"?>
<sst xmlns="http://schemas.openxmlformats.org/spreadsheetml/2006/main" count="15" uniqueCount="15">
  <si>
    <t xml:space="preserve">FORMA DE PAGO </t>
  </si>
  <si>
    <t>PRECIO</t>
  </si>
  <si>
    <t>IVA (10%)</t>
  </si>
  <si>
    <t>TOTAL</t>
  </si>
  <si>
    <t>RESERVA</t>
  </si>
  <si>
    <t>CONTRATO</t>
  </si>
  <si>
    <t>Licencia concedida y trámite de Aval Bancario (*)</t>
  </si>
  <si>
    <t>Cuota Mensual domiciliada</t>
  </si>
  <si>
    <t>BANCO (Hipoteca)</t>
  </si>
  <si>
    <t>Entrega Vivienda</t>
  </si>
  <si>
    <t xml:space="preserve">IVA </t>
  </si>
  <si>
    <t>(*)</t>
  </si>
  <si>
    <t>AVAL = SEGURO AL CLIENTE</t>
  </si>
  <si>
    <t>A cargo de la Promotora</t>
  </si>
  <si>
    <t>EJECUCIÓN 16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</si>
</sst>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"/>
  </numFmts>
  <fonts count="9" x14ac:knownFonts="1">
    <font>
      <sz val="11"/>
      <color theme="1"/>
      <name val="Calibri"/>
      <scheme val="minor"/>
    </font>
    <font>
      <sz val="11"/>
      <color theme="1"/>
      <name val="Montserrat"/>
    </font>
    <font>
      <b/>
      <sz val="14"/>
      <color rgb="FF385623"/>
      <name val="Montserrat"/>
    </font>
    <font>
      <sz val="11"/>
      <name val="Calibri"/>
    </font>
    <font>
      <b/>
      <sz val="11"/>
      <color theme="1"/>
      <name val="Montserrat"/>
    </font>
    <font>
      <sz val="11"/>
      <color rgb="FF385623"/>
      <name val="Montserrat"/>
    </font>
    <font>
      <b/>
      <sz val="11"/>
      <color rgb="FF385623"/>
      <name val="Montserrat"/>
    </font>
    <font>
      <b/>
      <sz val="11"/>
      <color rgb="FF002060"/>
      <name val="Montserrat"/>
    </font>
    <font>
      <u/>
      <sz val="11"/>
      <color theme="1"/>
      <name val="Montserrat"/>
      <family val="3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 style="thick">
        <color rgb="FF385623"/>
      </left>
      <right/>
      <top style="thick">
        <color rgb="FF385623"/>
      </top>
      <bottom/>
      <diagonal/>
    </border>
    <border>
      <left style="thick">
        <color rgb="FF385623"/>
      </left>
      <right/>
      <top/>
      <bottom/>
      <diagonal/>
    </border>
    <border>
      <left style="thick">
        <color rgb="FF385623"/>
      </left>
      <right/>
      <top/>
      <bottom style="thick">
        <color rgb="FF385623"/>
      </bottom>
      <diagonal/>
    </border>
    <border>
      <left style="thin">
        <color rgb="FF385623"/>
      </left>
      <right style="thin">
        <color rgb="FF385623"/>
      </right>
      <top style="thin">
        <color rgb="FF385623"/>
      </top>
      <bottom/>
      <diagonal/>
    </border>
    <border>
      <left/>
      <right/>
      <top/>
      <bottom/>
      <diagonal/>
    </border>
    <border>
      <left style="thin">
        <color rgb="FF385623"/>
      </left>
      <right style="thin">
        <color rgb="FF385623"/>
      </right>
      <top/>
      <bottom style="thin">
        <color rgb="FF385623"/>
      </bottom>
      <diagonal/>
    </border>
    <border>
      <left style="thin">
        <color rgb="FF385623"/>
      </left>
      <right style="thin">
        <color rgb="FF385623"/>
      </right>
      <top style="thin">
        <color rgb="FF385623"/>
      </top>
      <bottom style="thin">
        <color rgb="FF385623"/>
      </bottom>
      <diagonal/>
    </border>
    <border>
      <left/>
      <right/>
      <top/>
      <bottom style="dotted">
        <color rgb="FF385623"/>
      </bottom>
      <diagonal/>
    </border>
    <border>
      <left/>
      <right/>
      <top style="thick">
        <color rgb="FF385623"/>
      </top>
      <bottom/>
      <diagonal/>
    </border>
    <border>
      <left/>
      <right/>
      <top/>
      <bottom style="thick">
        <color rgb="FF385623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4" fillId="0" borderId="0" xfId="0" applyFont="1"/>
    <xf numFmtId="164" fontId="4" fillId="0" borderId="0" xfId="0" applyNumberFormat="1" applyFont="1"/>
    <xf numFmtId="164" fontId="1" fillId="3" borderId="5" xfId="0" applyNumberFormat="1" applyFont="1" applyFill="1" applyBorder="1"/>
    <xf numFmtId="0" fontId="5" fillId="0" borderId="0" xfId="0" applyFont="1"/>
    <xf numFmtId="9" fontId="5" fillId="0" borderId="7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9" fontId="5" fillId="0" borderId="7" xfId="0" applyNumberFormat="1" applyFont="1" applyBorder="1" applyAlignment="1">
      <alignment horizontal="center"/>
    </xf>
    <xf numFmtId="0" fontId="5" fillId="0" borderId="8" xfId="0" applyFont="1" applyBorder="1"/>
    <xf numFmtId="0" fontId="1" fillId="0" borderId="8" xfId="0" applyFont="1" applyBorder="1"/>
    <xf numFmtId="0" fontId="5" fillId="0" borderId="0" xfId="0" applyFont="1" applyAlignment="1">
      <alignment horizontal="right"/>
    </xf>
    <xf numFmtId="0" fontId="6" fillId="0" borderId="0" xfId="0" applyFont="1"/>
    <xf numFmtId="164" fontId="7" fillId="0" borderId="0" xfId="0" applyNumberFormat="1" applyFont="1"/>
    <xf numFmtId="0" fontId="1" fillId="0" borderId="0" xfId="0" applyFont="1" applyAlignment="1">
      <alignment horizontal="right"/>
    </xf>
    <xf numFmtId="0" fontId="8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5" xfId="0" applyFont="1" applyBorder="1"/>
    <xf numFmtId="0" fontId="3" fillId="0" borderId="3" xfId="0" applyFont="1" applyBorder="1"/>
    <xf numFmtId="0" fontId="3" fillId="0" borderId="10" xfId="0" applyFont="1" applyBorder="1"/>
    <xf numFmtId="9" fontId="5" fillId="3" borderId="4" xfId="0" applyNumberFormat="1" applyFont="1" applyFill="1" applyBorder="1" applyAlignment="1">
      <alignment horizontal="center" vertical="center"/>
    </xf>
    <xf numFmtId="0" fontId="3" fillId="0" borderId="6" xfId="0" applyFont="1" applyBorder="1"/>
    <xf numFmtId="0" fontId="1" fillId="0" borderId="0" xfId="0" applyFont="1" applyAlignment="1">
      <alignment horizontal="left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showGridLines="0" tabSelected="1" workbookViewId="0">
      <selection activeCell="I18" sqref="I18"/>
    </sheetView>
  </sheetViews>
  <sheetFormatPr baseColWidth="10" defaultColWidth="14.453125" defaultRowHeight="15" customHeight="1" x14ac:dyDescent="0.35"/>
  <cols>
    <col min="1" max="1" width="5.54296875" customWidth="1"/>
    <col min="2" max="2" width="11.7265625" customWidth="1"/>
    <col min="3" max="3" width="32.54296875" customWidth="1"/>
    <col min="4" max="4" width="16.453125" customWidth="1"/>
    <col min="5" max="19" width="12.81640625" customWidth="1"/>
    <col min="20" max="26" width="10.7265625" customWidth="1"/>
  </cols>
  <sheetData>
    <row r="1" spans="1:26" ht="12.75" customHeight="1" x14ac:dyDescent="0.6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65">
      <c r="A2" s="1"/>
      <c r="B2" s="1"/>
      <c r="C2" s="17" t="s">
        <v>0</v>
      </c>
      <c r="D2" s="1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65">
      <c r="A3" s="1"/>
      <c r="B3" s="1"/>
      <c r="C3" s="19"/>
      <c r="D3" s="20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65">
      <c r="A4" s="1"/>
      <c r="B4" s="1"/>
      <c r="C4" s="21"/>
      <c r="D4" s="2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" x14ac:dyDescent="0.65">
      <c r="A5" s="1"/>
      <c r="B5" s="1"/>
      <c r="C5" s="1"/>
      <c r="D5" s="15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" x14ac:dyDescent="0.65">
      <c r="A6" s="1"/>
      <c r="B6" s="1"/>
      <c r="C6" s="3" t="s">
        <v>1</v>
      </c>
      <c r="D6" s="4">
        <v>415000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" x14ac:dyDescent="0.65">
      <c r="A7" s="1"/>
      <c r="B7" s="1"/>
      <c r="C7" s="3" t="s">
        <v>2</v>
      </c>
      <c r="D7" s="4">
        <f>D6*0.1</f>
        <v>41500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" x14ac:dyDescent="0.65">
      <c r="A8" s="1"/>
      <c r="B8" s="1"/>
      <c r="C8" s="3" t="s">
        <v>3</v>
      </c>
      <c r="D8" s="4">
        <f>D6+D7</f>
        <v>456500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65">
      <c r="A9" s="1"/>
      <c r="B9" s="1"/>
      <c r="C9" s="1"/>
      <c r="D9" s="2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" x14ac:dyDescent="0.65">
      <c r="A10" s="1"/>
      <c r="B10" s="23">
        <v>0.1</v>
      </c>
      <c r="C10" s="1" t="s">
        <v>4</v>
      </c>
      <c r="D10" s="5">
        <v>11000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" x14ac:dyDescent="0.65">
      <c r="A11" s="1"/>
      <c r="B11" s="24"/>
      <c r="C11" s="1" t="s">
        <v>5</v>
      </c>
      <c r="D11" s="5">
        <f>D8*0.1-D10</f>
        <v>34650</v>
      </c>
      <c r="E11" s="1" t="s">
        <v>6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65">
      <c r="A12" s="1"/>
      <c r="B12" s="6"/>
      <c r="C12" s="1"/>
      <c r="D12" s="2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" x14ac:dyDescent="0.65">
      <c r="A13" s="1"/>
      <c r="B13" s="7">
        <v>0.1</v>
      </c>
      <c r="C13" s="1" t="s">
        <v>14</v>
      </c>
      <c r="D13" s="2">
        <f>(D10+D11)/16</f>
        <v>2853.125</v>
      </c>
      <c r="E13" s="8" t="s">
        <v>7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1"/>
      <c r="U13" s="1"/>
      <c r="V13" s="1"/>
      <c r="W13" s="1"/>
      <c r="X13" s="1"/>
      <c r="Y13" s="1"/>
      <c r="Z13" s="1"/>
    </row>
    <row r="14" spans="1:26" ht="20" x14ac:dyDescent="0.65">
      <c r="A14" s="1"/>
      <c r="B14" s="6"/>
      <c r="C14" s="1"/>
      <c r="D14" s="2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" x14ac:dyDescent="0.65">
      <c r="A15" s="1"/>
      <c r="B15" s="9">
        <v>0.8</v>
      </c>
      <c r="C15" s="1" t="s">
        <v>8</v>
      </c>
      <c r="D15" s="2">
        <f>B15*D6</f>
        <v>332000</v>
      </c>
      <c r="E15" s="25" t="s">
        <v>9</v>
      </c>
      <c r="F15" s="26"/>
      <c r="G15" s="26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" x14ac:dyDescent="0.65">
      <c r="A16" s="1"/>
      <c r="B16" s="9">
        <v>0.8</v>
      </c>
      <c r="C16" s="1" t="s">
        <v>10</v>
      </c>
      <c r="D16" s="2">
        <f>B16*D7</f>
        <v>33200</v>
      </c>
      <c r="E16" s="26"/>
      <c r="F16" s="26"/>
      <c r="G16" s="2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65">
      <c r="A17" s="1"/>
      <c r="B17" s="6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" x14ac:dyDescent="0.65">
      <c r="A18" s="1"/>
      <c r="B18" s="10"/>
      <c r="C18" s="11"/>
      <c r="D18" s="11"/>
      <c r="E18" s="11"/>
      <c r="F18" s="11"/>
      <c r="G18" s="11"/>
      <c r="H18" s="11"/>
      <c r="I18" s="16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" x14ac:dyDescent="0.65">
      <c r="A19" s="1"/>
      <c r="B19" s="6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" x14ac:dyDescent="0.65">
      <c r="A20" s="1"/>
      <c r="B20" s="12" t="s">
        <v>11</v>
      </c>
      <c r="C20" s="13" t="s">
        <v>12</v>
      </c>
      <c r="D20" s="14">
        <f>D10+D11+(16*D13)</f>
        <v>91300</v>
      </c>
      <c r="E20" s="1" t="s">
        <v>13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65">
      <c r="A21" s="1"/>
      <c r="B21" s="1"/>
      <c r="C21" s="1"/>
      <c r="D21" s="1"/>
      <c r="E21" s="1"/>
      <c r="F21" s="1"/>
      <c r="G21" s="1"/>
      <c r="H21" s="1"/>
      <c r="I21" s="16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6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6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6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6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6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6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6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6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6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6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6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6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6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6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6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6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6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6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6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6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6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6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6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6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6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6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6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6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6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6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6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6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6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6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6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6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6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6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6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6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6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6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6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6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6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6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6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6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6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6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6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6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6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6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6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6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6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6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6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6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6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6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6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6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6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6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6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6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6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6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6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6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6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6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6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6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6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6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6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6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6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6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6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6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6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6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6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6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6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6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6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6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6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6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6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6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6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6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6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6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6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6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6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6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6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6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6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6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6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6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6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6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6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6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6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6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6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6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6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6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6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6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6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6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6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6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6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6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6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6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6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6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6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6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6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6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6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6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6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6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6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6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6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6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6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6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6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6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6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6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6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6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6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6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6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6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6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6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6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6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6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6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6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6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6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6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6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6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6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6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6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6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6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6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6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6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6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6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6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6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6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6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6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6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6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6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6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6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6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6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6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6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6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6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6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6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6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6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6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6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6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6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6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6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6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6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6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6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6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6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6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6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6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6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6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6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6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6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6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6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6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6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6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6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6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6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6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6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6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6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6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6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6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6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6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6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6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6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6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6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6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6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6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6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6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6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6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6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6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6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6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6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6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6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6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6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6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6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6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6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6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6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6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6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6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6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6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6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6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6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6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6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6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6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6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6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6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6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6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6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6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6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6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6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6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6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6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6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6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6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6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6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6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6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6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6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6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6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6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6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6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6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6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6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6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6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6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6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6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6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6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6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6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6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6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6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6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6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6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6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6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6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6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6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6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6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6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6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6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6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6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6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6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6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6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6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6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6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6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6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6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6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6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6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6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6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6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6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6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6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6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6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6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6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6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6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6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6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6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6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6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6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6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6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6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6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6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6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6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6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6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6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6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6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6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6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6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6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6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6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6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6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6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6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6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6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6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6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6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6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6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6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6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6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6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6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6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6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6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6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6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6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6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6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6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6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6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6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6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6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6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6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6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6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6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6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6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6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6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6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6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6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6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6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6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6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6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6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6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6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6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6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6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6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6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6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6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6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6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6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6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6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6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6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6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6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6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6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6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6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6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6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6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6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6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6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6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6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6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6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6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6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6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6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6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6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6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6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6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6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6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6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6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6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6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6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6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6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6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6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6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6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6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6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6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6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6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6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6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6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6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6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6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6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6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6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6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6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6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6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6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6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6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6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6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6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6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6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6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6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6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6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6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6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6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6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6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6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6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6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6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6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6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6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6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6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6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6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6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6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6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6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6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6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6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6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6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6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6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6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6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6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6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6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6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6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6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6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6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6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6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6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6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6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6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6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6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6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6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6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6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6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6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6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6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6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6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6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6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6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6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6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6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6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6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6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6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6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6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6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6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6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6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6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6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6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6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6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6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6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6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6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6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6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6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6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6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6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6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6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6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6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6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6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6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6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6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6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6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6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6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6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6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6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6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6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6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6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6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6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6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6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6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6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6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6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6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6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6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6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6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6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6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6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6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6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6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6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6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6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6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6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6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6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6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6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6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6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6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6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6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6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6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6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6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6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6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6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6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6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6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6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6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6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6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6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6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6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6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6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6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6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6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6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6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6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6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6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6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6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6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6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6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6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6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6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6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6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6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6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6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6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6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6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6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6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6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6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6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6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6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6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6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6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6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6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6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6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6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6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6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6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6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6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6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6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6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6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6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6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6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6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6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6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6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6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6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6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6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6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6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6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6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6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6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6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6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6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6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6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6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6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6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6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6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6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6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6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6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6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6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6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6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6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6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6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6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6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6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6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6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6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6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6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6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6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6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6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6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6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6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6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6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6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6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6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6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6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6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6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6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6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6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6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6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6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6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6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6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6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6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6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6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6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6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6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6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6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6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6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6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6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6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6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6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6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6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6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6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6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6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6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6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6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6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6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6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6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6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6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6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6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6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6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6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6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6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6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6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6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6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6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6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6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6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6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6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6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6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6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6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6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6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6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6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6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6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6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6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6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6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6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6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6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6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6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6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6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6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6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6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6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6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6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6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6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6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6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6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6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6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6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6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6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6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6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6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6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6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6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6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6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6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6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6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6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6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6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6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6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6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6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6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6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6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6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6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6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6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6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6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6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6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6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6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6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6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6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6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6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6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6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6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6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6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6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6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6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6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6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6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6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6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6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6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6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6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6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6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6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6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6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6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6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6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6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6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6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6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6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6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6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6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6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6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6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6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6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6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6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6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6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6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6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6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6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6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6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6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6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6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6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6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6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6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6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6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6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6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C2:D4"/>
    <mergeCell ref="B10:B11"/>
    <mergeCell ref="E15:G16"/>
  </mergeCells>
  <pageMargins left="0.7" right="0.7" top="0.75" bottom="0.75" header="0" footer="0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Simulador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Jose Luis Cañada</cp:lastModifiedBy>
  <cp:lastPrinted>2025-09-02T08:07:41Z</cp:lastPrinted>
  <dcterms:created xsi:type="dcterms:W3CDTF">2019-05-16T09:16:31Z</dcterms:created>
  <dcterms:modified xsi:type="dcterms:W3CDTF">2026-03-06T11:23:40Z</dcterms:modified>
</cp:coreProperties>
</file>